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b3366bfcb4e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head Recovery" sheetId="1" r:id="R7226b19b3ca5468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.00"/>
    <x:numFmt numFmtId="201" formatCode="#,##0.00"/>
    <x:numFmt numFmtId="202" formatCode="0.0000"/>
  </x:numFmts>
  <x:fonts count="7">
    <x:font>
      <x:sz val="11"/>
      <x:name val="Carlito"/>
    </x:font>
    <x:font>
      <x:b/>
      <x:sz val="16"/>
      <x:color rgb="FFFFFFFF"/>
      <x:name val="Carlito"/>
    </x:font>
    <x:font>
      <x:sz val="10"/>
      <x:color rgb="FF172033"/>
      <x:name val="Carlito"/>
    </x:font>
    <x:font>
      <x:b/>
      <x:sz val="12"/>
      <x:color rgb="FF1F511B"/>
      <x:name val="Carlito"/>
    </x:font>
    <x:font>
      <x:b/>
      <x:sz val="11"/>
      <x:color rgb="FFFFFFFF"/>
      <x:name val="Carlito"/>
    </x:font>
    <x:font>
      <x:b/>
      <x:sz val="11"/>
      <x:name val="Carlito"/>
    </x:font>
    <x:font>
      <x:sz val="11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31A42"/>
      </x:patternFill>
    </x:fill>
    <x:fill>
      <x:patternFill patternType="solid">
        <x:fgColor rgb="FFF7F8F5"/>
      </x:patternFill>
    </x:fill>
    <x:fill>
      <x:patternFill patternType="solid">
        <x:fgColor rgb="FFEAF2E7"/>
      </x:patternFill>
    </x:fill>
    <x:fill>
      <x:patternFill patternType="solid">
        <x:fgColor rgb="FF04245B"/>
      </x:patternFill>
    </x:fill>
    <x:fill>
      <x:patternFill patternType="solid">
        <x:fgColor rgb="FFFFFDF7"/>
      </x:patternFill>
    </x:fill>
  </x:fills>
  <x:borders count="2">
    <x:border/>
    <x:border/>
  </x:borders>
  <x:cellStyleXfs count="1">
    <x:xf numFmtId="0" fontId="0" fillId="0" borderId="0"/>
  </x:cellStyleXfs>
  <x:cellXfs count="4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5" fillId="3" borderId="0" xfId="0" applyNumberFormat="1" applyFont="1" applyFill="1" applyBorder="1"/>
    <x:xf numFmtId="0" fontId="5" fillId="3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0" fillId="6" borderId="0" xfId="0" applyNumberFormat="1" applyFont="1" applyFill="1" applyBorder="1" applyAlignment="1">
      <x:alignment wrapText="1"/>
    </x:xf>
    <x:xf numFmtId="200" fontId="0" fillId="6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201" fontId="0" fillId="6" borderId="0" xfId="0" applyNumberFormat="1" applyFont="1" applyFill="1" applyBorder="1"/>
    <x:xf numFmtId="200" fontId="0" fillId="6" borderId="0" xfId="0" applyNumberFormat="1" applyFont="1" applyFill="1" applyBorder="1"/>
  </x:cellXfs>
  <x:cellStyles count="1">
    <x:cellStyle name="Normal" xfId="0"/>
  </x:cellStyles>
  <x:dxfs count="11">
    <x:dxf>
      <x:font>
        <x:b/>
        <x:color rgb="FF8A2E2E"/>
      </x:font>
      <x:fill>
        <x:patternFill>
          <x:bgColor rgb="FFFDECEC"/>
        </x:patternFill>
      </x:fill>
    </x:dxf>
    <x:dxf>
      <x:font>
        <x:b/>
        <x:color rgb="FF7A5A00"/>
      </x:font>
      <x:fill>
        <x:patternFill>
          <x:bgColor rgb="FFFFF4D6"/>
        </x:patternFill>
      </x:fill>
    </x:dxf>
    <x:dxf>
      <x:font>
        <x:b/>
        <x:color rgb="FF1F511B"/>
      </x:font>
      <x:fill>
        <x:patternFill>
          <x:bgColor rgb="FFEAF2E7"/>
        </x:patternFill>
      </x:fill>
    </x:dxf>
    <x:dxf>
      <x:font>
        <x:b/>
        <x:color rgb="FF8A2E2E"/>
      </x:font>
      <x:fill>
        <x:patternFill>
          <x:bgColor rgb="FFFDECEC"/>
        </x:patternFill>
      </x:fill>
    </x:dxf>
    <x:dxf>
      <x:font>
        <x:b/>
        <x:color rgb="FF7A5A00"/>
      </x:font>
      <x:fill>
        <x:patternFill>
          <x:bgColor rgb="FFFFF4D6"/>
        </x:patternFill>
      </x:fill>
    </x:dxf>
    <x:dxf>
      <x:font>
        <x:b/>
        <x:color rgb="FF1F511B"/>
      </x:font>
      <x:fill>
        <x:patternFill>
          <x:bgColor rgb="FFEAF2E7"/>
        </x:patternFill>
      </x:fill>
    </x:dxf>
    <x:dxf>
      <x:font>
        <x:b/>
        <x:color rgb="FF8A2E2E"/>
      </x:font>
      <x:fill>
        <x:patternFill>
          <x:bgColor rgb="FFFDECEC"/>
        </x:patternFill>
      </x:fill>
    </x:dxf>
    <x:dxf>
      <x:font>
        <x:b/>
        <x:color rgb="FF7A5A00"/>
      </x:font>
      <x:fill>
        <x:patternFill>
          <x:bgColor rgb="FFFFF4D6"/>
        </x:patternFill>
      </x:fill>
    </x:dxf>
    <x:dxf>
      <x:font>
        <x:b/>
        <x:color rgb="FF1F511B"/>
      </x:font>
      <x:fill>
        <x:patternFill>
          <x:bgColor rgb="FFEAF2E7"/>
        </x:patternFill>
      </x:fill>
    </x:dxf>
    <x:dxf>
      <x:font>
        <x:b/>
        <x:color rgb="FF8A2E2E"/>
      </x:font>
      <x:fill>
        <x:patternFill>
          <x:bgColor rgb="FFFDECEC"/>
        </x:patternFill>
      </x:fill>
    </x:dxf>
    <x:dxf>
      <x:font>
        <x:b/>
        <x:color rgb="FF1F511B"/>
      </x:font>
      <x:fill>
        <x:patternFill>
          <x:bgColor rgb="FFEAF2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302d309e044864" /><Relationship Type="http://schemas.openxmlformats.org/officeDocument/2006/relationships/theme" Target="/xl/theme/theme1.xml" Id="Re3115abc7b36453a" /><Relationship Type="http://schemas.openxmlformats.org/officeDocument/2006/relationships/sharedStrings" Target="/xl/sharedStrings.xml" Id="Rb6059c0f6bef4b98" /><Relationship Type="http://schemas.openxmlformats.org/officeDocument/2006/relationships/worksheet" Target="/xl/worksheets/sheet1.xml" Id="R7226b19b3ca5468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14" hidden="0" customWidth="1"/>
    <x:col min="4" max="4" width="17" hidden="0" customWidth="1"/>
    <x:col min="5" max="5" width="19" hidden="0" customWidth="1"/>
    <x:col min="6" max="6" width="22" hidden="0" customWidth="1"/>
    <x:col min="7" max="7" width="18" hidden="0" customWidth="1"/>
    <x:col min="8" max="8" width="26" hidden="0" customWidth="1"/>
  </x:cols>
  <x:sheetData>
    <x:row r="1" ht="28" customHeight="1">
      <x:c r="A1" s="4" t="str">
        <x:v>Profit in Bloom — Overhead Recovery Without Double Counting</x:v>
      </x:c>
      <x:c r="B1" s="4"/>
      <x:c r="C1" s="4"/>
      <x:c r="D1" s="4"/>
      <x:c r="E1" s="4"/>
      <x:c r="F1" s="4"/>
      <x:c r="G1" s="4"/>
      <x:c r="H1" s="4"/>
    </x:row>
    <x:row r="2" ht="38" customHeight="1">
      <x:c r="A2" s="10" t="str">
        <x:v>Use your own annual figures. A blank/Missing material input is never treated as zero. This worksheet stops at overhead recovery and reconciliation; it does not calculate selling price, markup, margin, or profit.</x:v>
      </x:c>
      <x:c r="B2" s="10"/>
      <x:c r="C2" s="10"/>
      <x:c r="D2" s="10"/>
      <x:c r="E2" s="10"/>
      <x:c r="F2" s="10"/>
      <x:c r="G2" s="10"/>
      <x:c r="H2" s="10"/>
    </x:row>
    <x:row r="4">
      <x:c r="A4" s="15" t="str">
        <x:v>A. Annual Overhead Pool Builder</x:v>
      </x:c>
      <x:c r="B4" s="15"/>
      <x:c r="C4" s="15"/>
      <x:c r="D4" s="15"/>
      <x:c r="E4" s="15"/>
      <x:c r="F4" s="15"/>
      <x:c r="G4" s="15"/>
      <x:c r="H4" s="15"/>
    </x:row>
    <x:row r="5" ht="32" customHeight="1">
      <x:c r="A5" s="21" t="str">
        <x:v>Cost element</x:v>
      </x:c>
      <x:c r="B5" s="21" t="str">
        <x:v>Source / system</x:v>
      </x:c>
      <x:c r="C5" s="21" t="str">
        <x:v>Data quality</x:v>
      </x:c>
      <x:c r="D5" s="21" t="str">
        <x:v>Annual amount</x:v>
      </x:c>
      <x:c r="E5" s="21" t="str">
        <x:v>Already recovered elsewhere?</x:v>
      </x:c>
      <x:c r="F5" s="21" t="str">
        <x:v>If yes, where?</x:v>
      </x:c>
      <x:c r="G5" s="21" t="str">
        <x:v>Include in overhead pool?</x:v>
      </x:c>
      <x:c r="H5" s="21" t="str">
        <x:v>Notes / action</x:v>
      </x:c>
    </x:row>
    <x:row r="6">
      <x:c r="A6" s="28" t="str">
        <x:v>Office / administrative payroll</x:v>
      </x:c>
      <x:c r="B6" s="41"/>
      <x:c r="C6" s="41"/>
      <x:c r="D6" s="42"/>
      <x:c r="E6" s="41"/>
      <x:c r="F6" s="41"/>
      <x:c r="G6" s="28" t="str">
        <x:f>IF(COUNTA(B6:F6,H6)=0,"",IF(OR(AND(C6&lt;&gt;"Known",C6&lt;&gt;"Estimated"),NOT(ISNUMBER(D6)),D6&lt;0,AND(E6&lt;&gt;"Yes",E6&lt;&gt;"No")),"INCOMPLETE",IF(E6="Yes","No","Yes")))</x:f>
      </x:c>
      <x:c r="H6" s="41"/>
    </x:row>
    <x:row r="7">
      <x:c r="A7" s="28" t="str">
        <x:v>Management not charged to jobs</x:v>
      </x:c>
      <x:c r="B7" s="41"/>
      <x:c r="C7" s="41"/>
      <x:c r="D7" s="42"/>
      <x:c r="E7" s="41"/>
      <x:c r="F7" s="41"/>
      <x:c r="G7" s="28" t="str">
        <x:f>IF(COUNTA(B7:F7,H7)=0,"",IF(OR(AND(C7&lt;&gt;"Known",C7&lt;&gt;"Estimated"),NOT(ISNUMBER(D7)),D7&lt;0,AND(E7&lt;&gt;"Yes",E7&lt;&gt;"No")),"INCOMPLETE",IF(E7="Yes","No","Yes")))</x:f>
      </x:c>
      <x:c r="H7" s="41"/>
    </x:row>
    <x:row r="8">
      <x:c r="A8" s="28" t="str">
        <x:v>Facility / office / yard / shop</x:v>
      </x:c>
      <x:c r="B8" s="41"/>
      <x:c r="C8" s="41"/>
      <x:c r="D8" s="42"/>
      <x:c r="E8" s="41"/>
      <x:c r="F8" s="41"/>
      <x:c r="G8" s="28" t="str">
        <x:f>IF(COUNTA(B8:F8,H8)=0,"",IF(OR(AND(C8&lt;&gt;"Known",C8&lt;&gt;"Estimated"),NOT(ISNUMBER(D8)),D8&lt;0,AND(E8&lt;&gt;"Yes",E8&lt;&gt;"No")),"INCOMPLETE",IF(E8="Yes","No","Yes")))</x:f>
      </x:c>
      <x:c r="H8" s="41"/>
    </x:row>
    <x:row r="9">
      <x:c r="A9" s="28" t="str">
        <x:v>General insurance</x:v>
      </x:c>
      <x:c r="B9" s="41"/>
      <x:c r="C9" s="41"/>
      <x:c r="D9" s="42"/>
      <x:c r="E9" s="41"/>
      <x:c r="F9" s="41"/>
      <x:c r="G9" s="28" t="str">
        <x:f>IF(COUNTA(B9:F9,H9)=0,"",IF(OR(AND(C9&lt;&gt;"Known",C9&lt;&gt;"Estimated"),NOT(ISNUMBER(D9)),D9&lt;0,AND(E9&lt;&gt;"Yes",E9&lt;&gt;"No")),"INCOMPLETE",IF(E9="Yes","No","Yes")))</x:f>
      </x:c>
      <x:c r="H9" s="41"/>
    </x:row>
    <x:row r="10">
      <x:c r="A10" s="28" t="str">
        <x:v>Software / technology</x:v>
      </x:c>
      <x:c r="B10" s="41"/>
      <x:c r="C10" s="41"/>
      <x:c r="D10" s="42"/>
      <x:c r="E10" s="41"/>
      <x:c r="F10" s="41"/>
      <x:c r="G10" s="28" t="str">
        <x:f>IF(COUNTA(B10:F10,H10)=0,"",IF(OR(AND(C10&lt;&gt;"Known",C10&lt;&gt;"Estimated"),NOT(ISNUMBER(D10)),D10&lt;0,AND(E10&lt;&gt;"Yes",E10&lt;&gt;"No")),"INCOMPLETE",IF(E10="Yes","No","Yes")))</x:f>
      </x:c>
      <x:c r="H10" s="41"/>
    </x:row>
    <x:row r="11">
      <x:c r="A11" s="28" t="str">
        <x:v>Accounting / legal / professional</x:v>
      </x:c>
      <x:c r="B11" s="41"/>
      <x:c r="C11" s="41"/>
      <x:c r="D11" s="42"/>
      <x:c r="E11" s="41"/>
      <x:c r="F11" s="41"/>
      <x:c r="G11" s="28" t="str">
        <x:f>IF(COUNTA(B11:F11,H11)=0,"",IF(OR(AND(C11&lt;&gt;"Known",C11&lt;&gt;"Estimated"),NOT(ISNUMBER(D11)),D11&lt;0,AND(E11&lt;&gt;"Yes",E11&lt;&gt;"No")),"INCOMPLETE",IF(E11="Yes","No","Yes")))</x:f>
      </x:c>
      <x:c r="H11" s="41"/>
    </x:row>
    <x:row r="12">
      <x:c r="A12" s="28" t="str">
        <x:v>Marketing / sales overhead</x:v>
      </x:c>
      <x:c r="B12" s="41"/>
      <x:c r="C12" s="41"/>
      <x:c r="D12" s="42"/>
      <x:c r="E12" s="41"/>
      <x:c r="F12" s="41"/>
      <x:c r="G12" s="28" t="str">
        <x:f>IF(COUNTA(B12:F12,H12)=0,"",IF(OR(AND(C12&lt;&gt;"Known",C12&lt;&gt;"Estimated"),NOT(ISNUMBER(D12)),D12&lt;0,AND(E12&lt;&gt;"Yes",E12&lt;&gt;"No")),"INCOMPLETE",IF(E12="Yes","No","Yes")))</x:f>
      </x:c>
      <x:c r="H12" s="41"/>
    </x:row>
    <x:row r="13">
      <x:c r="A13" s="28" t="str">
        <x:v>Utilities / communications</x:v>
      </x:c>
      <x:c r="B13" s="41"/>
      <x:c r="C13" s="41"/>
      <x:c r="D13" s="42"/>
      <x:c r="E13" s="41"/>
      <x:c r="F13" s="41"/>
      <x:c r="G13" s="28" t="str">
        <x:f>IF(COUNTA(B13:F13,H13)=0,"",IF(OR(AND(C13&lt;&gt;"Known",C13&lt;&gt;"Estimated"),NOT(ISNUMBER(D13)),D13&lt;0,AND(E13&lt;&gt;"Yes",E13&lt;&gt;"No")),"INCOMPLETE",IF(E13="Yes","No","Yes")))</x:f>
      </x:c>
      <x:c r="H13" s="41"/>
    </x:row>
    <x:row r="14">
      <x:c r="A14" s="28" t="str">
        <x:v>Non-job vehicles / fleet overhead</x:v>
      </x:c>
      <x:c r="B14" s="41"/>
      <x:c r="C14" s="41"/>
      <x:c r="D14" s="42"/>
      <x:c r="E14" s="41"/>
      <x:c r="F14" s="41"/>
      <x:c r="G14" s="28" t="str">
        <x:f>IF(COUNTA(B14:F14,H14)=0,"",IF(OR(AND(C14&lt;&gt;"Known",C14&lt;&gt;"Estimated"),NOT(ISNUMBER(D14)),D14&lt;0,AND(E14&lt;&gt;"Yes",E14&lt;&gt;"No")),"INCOMPLETE",IF(E14="Yes","No","Yes")))</x:f>
      </x:c>
      <x:c r="H14" s="41"/>
    </x:row>
    <x:row r="15">
      <x:c r="A15" s="28" t="str">
        <x:v>General office expense</x:v>
      </x:c>
      <x:c r="B15" s="41"/>
      <x:c r="C15" s="41"/>
      <x:c r="D15" s="42"/>
      <x:c r="E15" s="41"/>
      <x:c r="F15" s="41"/>
      <x:c r="G15" s="28" t="str">
        <x:f>IF(COUNTA(B15:F15,H15)=0,"",IF(OR(AND(C15&lt;&gt;"Known",C15&lt;&gt;"Estimated"),NOT(ISNUMBER(D15)),D15&lt;0,AND(E15&lt;&gt;"Yes",E15&lt;&gt;"No")),"INCOMPLETE",IF(E15="Yes","No","Yes")))</x:f>
      </x:c>
      <x:c r="H15" s="41"/>
    </x:row>
    <x:row r="16">
      <x:c r="A16" s="28" t="str">
        <x:v>Training / recruiting not in labor rates</x:v>
      </x:c>
      <x:c r="B16" s="41"/>
      <x:c r="C16" s="41"/>
      <x:c r="D16" s="42"/>
      <x:c r="E16" s="41"/>
      <x:c r="F16" s="41"/>
      <x:c r="G16" s="28" t="str">
        <x:f>IF(COUNTA(B16:F16,H16)=0,"",IF(OR(AND(C16&lt;&gt;"Known",C16&lt;&gt;"Estimated"),NOT(ISNUMBER(D16)),D16&lt;0,AND(E16&lt;&gt;"Yes",E16&lt;&gt;"No")),"INCOMPLETE",IF(E16="Yes","No","Yes")))</x:f>
      </x:c>
      <x:c r="H16" s="41"/>
    </x:row>
    <x:row r="17">
      <x:c r="A17" s="28" t="str">
        <x:v>Other overhead 1</x:v>
      </x:c>
      <x:c r="B17" s="41"/>
      <x:c r="C17" s="41"/>
      <x:c r="D17" s="42"/>
      <x:c r="E17" s="41"/>
      <x:c r="F17" s="41"/>
      <x:c r="G17" s="28" t="str">
        <x:f>IF(COUNTA(B17:F17,H17)=0,"",IF(OR(AND(C17&lt;&gt;"Known",C17&lt;&gt;"Estimated"),NOT(ISNUMBER(D17)),D17&lt;0,AND(E17&lt;&gt;"Yes",E17&lt;&gt;"No")),"INCOMPLETE",IF(E17="Yes","No","Yes")))</x:f>
      </x:c>
      <x:c r="H17" s="41"/>
    </x:row>
    <x:row r="18">
      <x:c r="A18" s="28" t="str">
        <x:v>Other overhead 2</x:v>
      </x:c>
      <x:c r="B18" s="41"/>
      <x:c r="C18" s="41"/>
      <x:c r="D18" s="42"/>
      <x:c r="E18" s="41"/>
      <x:c r="F18" s="41"/>
      <x:c r="G18" s="28" t="str">
        <x:f>IF(COUNTA(B18:F18,H18)=0,"",IF(OR(AND(C18&lt;&gt;"Known",C18&lt;&gt;"Estimated"),NOT(ISNUMBER(D18)),D18&lt;0,AND(E18&lt;&gt;"Yes",E18&lt;&gt;"No")),"INCOMPLETE",IF(E18="Yes","No","Yes")))</x:f>
      </x:c>
      <x:c r="H18" s="41"/>
    </x:row>
    <x:row r="19">
      <x:c r="A19" s="28" t="str">
        <x:v>Other overhead 3</x:v>
      </x:c>
      <x:c r="B19" s="41"/>
      <x:c r="C19" s="41"/>
      <x:c r="D19" s="42"/>
      <x:c r="E19" s="41"/>
      <x:c r="F19" s="41"/>
      <x:c r="G19" s="28" t="str">
        <x:f>IF(COUNTA(B19:F19,H19)=0,"",IF(OR(AND(C19&lt;&gt;"Known",C19&lt;&gt;"Estimated"),NOT(ISNUMBER(D19)),D19&lt;0,AND(E19&lt;&gt;"Yes",E19&lt;&gt;"No")),"INCOMPLETE",IF(E19="Yes","No","Yes")))</x:f>
      </x:c>
      <x:c r="H19" s="41"/>
    </x:row>
    <x:row r="20">
      <x:c r="A20" s="28" t="str">
        <x:v>Other overhead 4</x:v>
      </x:c>
      <x:c r="B20" s="41"/>
      <x:c r="C20" s="41"/>
      <x:c r="D20" s="42"/>
      <x:c r="E20" s="41"/>
      <x:c r="F20" s="41"/>
      <x:c r="G20" s="28" t="str">
        <x:f>IF(COUNTA(B20:F20,H20)=0,"",IF(OR(AND(C20&lt;&gt;"Known",C20&lt;&gt;"Estimated"),NOT(ISNUMBER(D20)),D20&lt;0,AND(E20&lt;&gt;"Yes",E20&lt;&gt;"No")),"INCOMPLETE",IF(E20="Yes","No","Yes")))</x:f>
      </x:c>
      <x:c r="H20" s="41"/>
    </x:row>
    <x:row r="22">
      <x:c r="A22" s="32" t="str">
        <x:v>Known overhead subtotal</x:v>
      </x:c>
      <x:c r="B22" s="32"/>
      <x:c r="C22" s="32"/>
      <x:c r="D22" s="26" t="n">
        <x:f>SUMIFS(D6:D20,C6:C20,"Known",G6:G20,"Yes")</x:f>
        <x:v>0</x:v>
      </x:c>
    </x:row>
    <x:row r="23">
      <x:c r="A23" s="32" t="str">
        <x:v>Estimated overhead subtotal</x:v>
      </x:c>
      <x:c r="B23" s="32"/>
      <x:c r="C23" s="32"/>
      <x:c r="D23" s="26" t="n">
        <x:f>SUMIFS(D6:D20,C6:C20,"Estimated",G6:G20,"Yes")</x:f>
        <x:v>0</x:v>
      </x:c>
    </x:row>
    <x:row r="24">
      <x:c r="A24" s="32" t="str">
        <x:v>Incomplete active rows</x:v>
      </x:c>
      <x:c r="B24" s="32"/>
      <x:c r="C24" s="32"/>
      <x:c r="D24" t="n">
        <x:f>COUNTIF(G6:G20,"INCOMPLETE")</x:f>
        <x:v>0</x:v>
      </x:c>
    </x:row>
    <x:row r="25">
      <x:c r="A25" s="32" t="str">
        <x:v>Overhead pool needing recovery</x:v>
      </x:c>
      <x:c r="B25" s="32"/>
      <x:c r="C25" s="32"/>
      <x:c r="D25" s="26" t="str">
        <x:f>IF(OR(D24&gt;0,COUNTIF(G6:G20,"Yes")=0),"",D22+D23)</x:f>
      </x:c>
    </x:row>
    <x:row r="26">
      <x:c r="A26" s="32" t="str">
        <x:v>Pool status</x:v>
      </x:c>
      <x:c r="B26" s="32"/>
      <x:c r="C26" s="32"/>
      <x:c r="D26" t="str">
        <x:f>IF(OR(D24&gt;0,COUNTIF(G6:G20,"Yes")=0),"INCOMPLETE",IF(COUNTIFS(C6:C20,"Estimated",G6:G20,"Yes")&gt;0,"PROVISIONAL","COMPLETE"))</x:f>
        <x:v>INCOMPLETE</x:v>
      </x:c>
    </x:row>
    <x:row r="29">
      <x:c r="A29" s="15" t="str">
        <x:v>B. Recovery Base Selector</x:v>
      </x:c>
      <x:c r="B29" s="15"/>
      <x:c r="C29" s="15"/>
      <x:c r="D29" s="15"/>
      <x:c r="E29" s="15"/>
      <x:c r="F29" s="15"/>
      <x:c r="G29" s="15"/>
      <x:c r="H29" s="15"/>
    </x:row>
    <x:row r="30">
      <x:c r="A30" s="32" t="str">
        <x:v>Chosen recovery base</x:v>
      </x:c>
      <x:c r="B30" s="32"/>
      <x:c r="C30" s="32"/>
      <x:c r="D30" s="43"/>
    </x:row>
    <x:row r="31">
      <x:c r="A31" s="32" t="str">
        <x:v>Annual base volume</x:v>
      </x:c>
      <x:c r="B31" s="32"/>
      <x:c r="C31" s="32"/>
      <x:c r="D31" s="44"/>
    </x:row>
    <x:row r="32">
      <x:c r="A32" s="32" t="str">
        <x:v>Base data quality</x:v>
      </x:c>
      <x:c r="B32" s="32"/>
      <x:c r="C32" s="32"/>
      <x:c r="D32" s="43"/>
    </x:row>
    <x:row r="33">
      <x:c r="A33" s="32" t="str">
        <x:v>Base units</x:v>
      </x:c>
      <x:c r="B33" s="32"/>
      <x:c r="C33" s="32"/>
      <x:c r="D33" t="str">
        <x:f>IF(D30="Productive labor hours","productive labor hours",IF(D30="Labor dollars","labor dollars",IF(D30="Direct cost dollars","direct cost dollars",IF(D30="Revenue dollars","revenue dollars",""))))</x:f>
      </x:c>
    </x:row>
    <x:row r="34">
      <x:c r="A34" t="str">
        <x:v>Confirm annual base volume units</x:v>
      </x:c>
      <x:c r="D34"/>
    </x:row>
    <x:row r="36">
      <x:c r="A36" s="15" t="str">
        <x:v>C. Recovery Rate Calculator</x:v>
      </x:c>
      <x:c r="B36" s="15"/>
      <x:c r="C36" s="15"/>
      <x:c r="D36" s="15"/>
      <x:c r="E36" s="15"/>
      <x:c r="F36" s="15"/>
      <x:c r="G36" s="15"/>
      <x:c r="H36" s="15"/>
    </x:row>
    <x:row r="37">
      <x:c r="A37" s="32" t="str">
        <x:v>Recovery rate</x:v>
      </x:c>
      <x:c r="B37" s="32"/>
      <x:c r="C37" s="32"/>
      <x:c r="D37" s="36" t="str">
        <x:f>IF(D39="INCOMPLETE","",D25/D31)</x:f>
      </x:c>
    </x:row>
    <x:row r="38">
      <x:c r="A38" s="32" t="str">
        <x:v>Rate units</x:v>
      </x:c>
      <x:c r="B38" s="32"/>
      <x:c r="C38" s="32"/>
      <x:c r="D38" t="str">
        <x:f>IF(D30="Productive labor hours","$/productive labor hour",IF(D30="Labor dollars","overhead per $1 labor",IF(D30="Direct cost dollars","overhead per $1 direct cost",IF(D30="Revenue dollars","overhead as % of revenue",""))))</x:f>
      </x:c>
    </x:row>
    <x:row r="39">
      <x:c r="A39" s="32" t="str">
        <x:v>Rate status</x:v>
      </x:c>
      <x:c r="B39" s="32"/>
      <x:c r="C39" s="32"/>
      <x:c r="D39" t="str">
        <x:f>IF(OR(D26="INCOMPLETE",AND(D30&lt;&gt;"Productive labor hours",D30&lt;&gt;"Labor dollars",D30&lt;&gt;"Direct cost dollars",D30&lt;&gt;"Revenue dollars"),D34&lt;&gt;D30,NOT(ISNUMBER(D31)),D31&lt;=0,AND(D32&lt;&gt;"Known",D32&lt;&gt;"Estimated")),"INCOMPLETE",IF(OR(D26="PROVISIONAL",D32="Estimated"),"PROVISIONAL","COMPLETE"))</x:f>
        <x:v>INCOMPLETE</x:v>
      </x:c>
    </x:row>
    <x:row r="40">
      <x:c r="A40" s="32" t="str">
        <x:v>Owner-facing display</x:v>
      </x:c>
      <x:c r="B40" s="32"/>
      <x:c r="C40" s="32"/>
      <x:c r="D40" t="str">
        <x:f>IF(NOT(ISNUMBER(D37)),"",IF(D30="Productive labor hours",TEXT(D37,"$0.00")&amp;" per productive labor hour",TEXT(D37,"0.0%")&amp;" of "&amp;LOWER(D30)))</x:f>
      </x:c>
    </x:row>
    <x:row r="43">
      <x:c r="A43" s="15" t="str">
        <x:v>D. Utilization / Capacity Sensitivity</x:v>
      </x:c>
      <x:c r="B43" s="15"/>
      <x:c r="C43" s="15"/>
      <x:c r="D43" s="15"/>
      <x:c r="E43" s="15"/>
      <x:c r="F43" s="15"/>
      <x:c r="G43" s="15"/>
      <x:c r="H43" s="15"/>
    </x:row>
    <x:row r="44">
      <x:c r="A44" s="32" t="str">
        <x:v>Sensitivity base volume</x:v>
      </x:c>
      <x:c r="B44" s="32"/>
      <x:c r="C44" s="32"/>
      <x:c r="D44" s="44"/>
    </x:row>
    <x:row r="45">
      <x:c r="A45" s="32" t="str">
        <x:v>Sensitivity data quality</x:v>
      </x:c>
      <x:c r="B45" s="32"/>
      <x:c r="C45" s="32"/>
      <x:c r="D45" s="43"/>
    </x:row>
    <x:row r="46">
      <x:c r="A46" s="32" t="str">
        <x:v>Sensitivity rate</x:v>
      </x:c>
      <x:c r="B46" s="32"/>
      <x:c r="C46" s="32"/>
      <x:c r="D46" t="str">
        <x:f>IF(D49="INCOMPLETE","",D25/D44)</x:f>
      </x:c>
    </x:row>
    <x:row r="47">
      <x:c r="A47" s="32" t="str">
        <x:v>Reading</x:v>
      </x:c>
      <x:c r="B47" s="32"/>
      <x:c r="C47" s="32"/>
      <x:c r="D47" t="str">
        <x:f>IF(NOT(ISNUMBER(D46)),"",IF(D44&lt;D31,"Lower base volume requires a higher recovery rate.","Sensitivity base volume is at or above the plan."))</x:f>
      </x:c>
    </x:row>
    <x:row r="48">
      <x:c r="A48" t="str">
        <x:v>Confirm sensitivity volume units</x:v>
      </x:c>
      <x:c r="D48"/>
    </x:row>
    <x:row r="49">
      <x:c r="A49" t="str">
        <x:v>Sensitivity status</x:v>
      </x:c>
      <x:c r="D49" t="str">
        <x:f>IF(OR(D39="INCOMPLETE",D48&lt;&gt;D30,NOT(ISNUMBER(D44)),D44&lt;=0,AND(D45&lt;&gt;"Known",D45&lt;&gt;"Estimated")),"INCOMPLETE",IF(OR(D39="PROVISIONAL",D45="Estimated"),"PROVISIONAL","COMPLETE"))</x:f>
        <x:v>INCOMPLETE</x:v>
      </x:c>
    </x:row>
    <x:row r="50">
      <x:c r="A50" s="15" t="str">
        <x:v>E. Annual Reconciliation</x:v>
      </x:c>
      <x:c r="B50" s="15"/>
      <x:c r="C50" s="15"/>
      <x:c r="D50" s="15"/>
      <x:c r="E50" s="15"/>
      <x:c r="F50" s="15"/>
      <x:c r="G50" s="15"/>
      <x:c r="H50" s="15"/>
    </x:row>
    <x:row r="51">
      <x:c r="A51" s="32" t="str">
        <x:v>Actual base volume</x:v>
      </x:c>
      <x:c r="B51" s="32"/>
      <x:c r="C51" s="32"/>
      <x:c r="D51" s="44"/>
    </x:row>
    <x:row r="52">
      <x:c r="A52" s="32" t="str">
        <x:v>Actual base volume data quality</x:v>
      </x:c>
      <x:c r="B52" s="32"/>
      <x:c r="C52" s="32"/>
      <x:c r="D52" s="43"/>
    </x:row>
    <x:row r="53">
      <x:c r="A53" s="32" t="str">
        <x:v>Actual overhead pool</x:v>
      </x:c>
      <x:c r="B53" s="32"/>
      <x:c r="C53" s="32"/>
      <x:c r="D53" s="45"/>
    </x:row>
    <x:row r="54">
      <x:c r="A54" s="32" t="str">
        <x:v>Actual overhead data quality</x:v>
      </x:c>
      <x:c r="B54" s="32"/>
      <x:c r="C54" s="32"/>
      <x:c r="D54" s="45"/>
    </x:row>
    <x:row r="55">
      <x:c r="A55" s="32" t="str">
        <x:v>Expected recovery</x:v>
      </x:c>
      <x:c r="B55" s="32"/>
      <x:c r="C55" s="32"/>
      <x:c r="D55" s="26" t="str">
        <x:f>IF(OR(D39="INCOMPLETE",D58&lt;&gt;D30,NOT(ISNUMBER(D51)),D51&lt;0,AND(D52&lt;&gt;"Known",D52&lt;&gt;"Estimated")),"",D37*D51)</x:f>
      </x:c>
    </x:row>
    <x:row r="56">
      <x:c r="A56" s="32" t="str">
        <x:v>Recovery surplus / (shortfall)</x:v>
      </x:c>
      <x:c r="B56" s="32"/>
      <x:c r="C56" s="32"/>
      <x:c r="D56" s="26" t="str">
        <x:f>IF(OR(NOT(ISNUMBER(D55)),NOT(ISNUMBER(D53)),D53&lt;0,AND(D54&lt;&gt;"Known",D54&lt;&gt;"Estimated")),"",D55-D53)</x:f>
      </x:c>
    </x:row>
    <x:row r="57">
      <x:c r="A57" s="32" t="str">
        <x:v>Reconciliation status</x:v>
      </x:c>
      <x:c r="B57" s="32"/>
      <x:c r="C57" s="32"/>
      <x:c r="D57" t="str">
        <x:f>IF(OR(NOT(ISNUMBER(D55)),NOT(ISNUMBER(D56))),"INCOMPLETE",IF(OR(D39="PROVISIONAL",D52="Estimated",D54="Estimated"),"PROVISIONAL","COMPLETE"))</x:f>
        <x:v>INCOMPLETE</x:v>
      </x:c>
    </x:row>
    <x:row r="58">
      <x:c r="A58" t="str">
        <x:v>Confirm actual volume units</x:v>
      </x:c>
      <x:c r="D58"/>
    </x:row>
    <x:row r="59">
      <x:c r="A59" t="str">
        <x:v>Recovery interpretation</x:v>
      </x:c>
      <x:c r="D59" t="str">
        <x:f>IF(D57="INCOMPLETE","",IF(D56&lt;0,TEXT(-D56,"$#,##0.00")&amp;" under-recovered",IF(D56&gt;0,TEXT(D56,"$#,##0.00")&amp;" over-recovered","Fully recovered")))</x:f>
      </x:c>
    </x:row>
    <x:row r="60">
      <x:c r="A60" s="15" t="str">
        <x:v>Data-Quality Summary</x:v>
      </x:c>
      <x:c r="B60" s="15"/>
      <x:c r="C60" s="15"/>
      <x:c r="D60" s="15"/>
      <x:c r="E60" s="15"/>
      <x:c r="F60" s="15"/>
      <x:c r="G60" s="15"/>
      <x:c r="H60" s="15"/>
    </x:row>
    <x:row r="61">
      <x:c r="A61" s="32" t="str">
        <x:v>Known rows</x:v>
      </x:c>
      <x:c r="B61" s="32"/>
      <x:c r="C61" s="32"/>
      <x:c r="D61" t="n">
        <x:f>COUNTIF(C6:C20,"Known")</x:f>
        <x:v>0</x:v>
      </x:c>
    </x:row>
    <x:row r="62">
      <x:c r="A62" s="32" t="str">
        <x:v>Estimated rows</x:v>
      </x:c>
      <x:c r="B62" s="32"/>
      <x:c r="C62" s="32"/>
      <x:c r="D62" t="n">
        <x:f>COUNTIF(C6:C20,"Estimated")</x:f>
        <x:v>0</x:v>
      </x:c>
    </x:row>
    <x:row r="63">
      <x:c r="A63" s="32" t="str">
        <x:v>Missing rows</x:v>
      </x:c>
      <x:c r="B63" s="32"/>
      <x:c r="C63" s="32"/>
      <x:c r="D63" t="n">
        <x:f>COUNTIF(C6:C20,"Missing")</x:f>
        <x:v>0</x:v>
      </x:c>
    </x:row>
    <x:row r="64">
      <x:c r="A64" s="32" t="str">
        <x:v>Known dollars in overhead pool</x:v>
      </x:c>
      <x:c r="B64" s="32"/>
      <x:c r="C64" s="32"/>
      <x:c r="D64" s="26" t="n">
        <x:f>D22</x:f>
        <x:v>0</x:v>
      </x:c>
    </x:row>
    <x:row r="65">
      <x:c r="A65" s="32" t="str">
        <x:v>Estimated dollars in overhead pool</x:v>
      </x:c>
      <x:c r="B65" s="32"/>
      <x:c r="C65" s="32"/>
      <x:c r="D65" s="26" t="n">
        <x:f>D23</x:f>
        <x:v>0</x:v>
      </x:c>
    </x:row>
    <x:row r="66">
      <x:c r="A66" s="32" t="str">
        <x:v>Interpretation</x:v>
      </x:c>
      <x:c r="B66" s="32"/>
      <x:c r="C66" s="32"/>
      <x:c r="D66" s="28" t="str">
        <x:f>IF(D26="INCOMPLETE","Complete every active overhead row before using the pool.",IF(D39="INCOMPLETE","Select and confirm a recovery base, volume and quality.",IF(D39="PROVISIONAL","Estimated inputs are visible; treat the rate as PROVISIONAL until confirmed.","Current overhead pool and base inputs are marked Known.")))</x:f>
        <x:v>Complete every active overhead row before using the pool.</x:v>
      </x:c>
      <x:c r="E66" s="28"/>
      <x:c r="F66" s="28"/>
      <x:c r="G66" s="28"/>
      <x:c r="H66" s="28"/>
    </x:row>
    <x:row r="69" ht="34" customHeight="1">
      <x:c r="A69" s="39" t="str">
        <x:v>Interpretation: the recovery rate is a cost-recovery requirement, not a price. If the rate looks high, first check the overhead pool, classification/double counting, and realistic base volume.</x:v>
      </x:c>
      <x:c r="B69" s="39"/>
      <x:c r="C69" s="39"/>
      <x:c r="D69" s="39"/>
      <x:c r="E69" s="39"/>
      <x:c r="F69" s="39"/>
      <x:c r="G69" s="39"/>
      <x:c r="H69" s="39"/>
    </x:row>
  </x:sheetData>
  <x:mergeCells>
    <x:mergeCell ref="A1:H1"/>
    <x:mergeCell ref="A2:H2"/>
    <x:mergeCell ref="A4:H4"/>
    <x:mergeCell ref="A22:C22"/>
    <x:mergeCell ref="A23:C23"/>
    <x:mergeCell ref="A24:C24"/>
    <x:mergeCell ref="A25:C25"/>
    <x:mergeCell ref="A26:C26"/>
    <x:mergeCell ref="A29:H29"/>
    <x:mergeCell ref="A30:C30"/>
    <x:mergeCell ref="A31:C31"/>
    <x:mergeCell ref="A32:C32"/>
    <x:mergeCell ref="A33:C33"/>
    <x:mergeCell ref="A36:H36"/>
    <x:mergeCell ref="A37:C37"/>
    <x:mergeCell ref="A38:C38"/>
    <x:mergeCell ref="A39:C39"/>
    <x:mergeCell ref="A40:C40"/>
    <x:mergeCell ref="A43:H43"/>
    <x:mergeCell ref="A44:C44"/>
    <x:mergeCell ref="A45:C45"/>
    <x:mergeCell ref="A46:C46"/>
    <x:mergeCell ref="A47:C47"/>
    <x:mergeCell ref="A50:H50"/>
    <x:mergeCell ref="A51:C51"/>
    <x:mergeCell ref="A52:C52"/>
    <x:mergeCell ref="A53:C53"/>
    <x:mergeCell ref="A54:C54"/>
    <x:mergeCell ref="A55:C55"/>
    <x:mergeCell ref="A56:C56"/>
    <x:mergeCell ref="A57:C57"/>
    <x:mergeCell ref="A60:H60"/>
    <x:mergeCell ref="A61:C61"/>
    <x:mergeCell ref="A62:C62"/>
    <x:mergeCell ref="A63:C63"/>
    <x:mergeCell ref="A64:C64"/>
    <x:mergeCell ref="A65:C65"/>
    <x:mergeCell ref="A66:C66"/>
    <x:mergeCell ref="D66:H66"/>
    <x:mergeCell ref="A69:H69"/>
  </x:mergeCells>
  <x:conditionalFormatting sqref="D26:D26">
    <x:cfRule type="expression" dxfId="0" priority="1">
      <x:formula>D26="INCOMPLETE"</x:formula>
    </x:cfRule>
    <x:cfRule type="expression" dxfId="1" priority="2">
      <x:formula>D26="PROVISIONAL"</x:formula>
    </x:cfRule>
    <x:cfRule type="expression" dxfId="2" priority="3">
      <x:formula>D26="COMPLETE"</x:formula>
    </x:cfRule>
  </x:conditionalFormatting>
  <x:conditionalFormatting sqref="D39:D39">
    <x:cfRule type="expression" dxfId="3" priority="4">
      <x:formula>D39="INCOMPLETE"</x:formula>
    </x:cfRule>
    <x:cfRule type="expression" dxfId="4" priority="5">
      <x:formula>D39="PROVISIONAL"</x:formula>
    </x:cfRule>
    <x:cfRule type="expression" dxfId="5" priority="6">
      <x:formula>D39="COMPLETE"</x:formula>
    </x:cfRule>
  </x:conditionalFormatting>
  <x:conditionalFormatting sqref="D57:D57">
    <x:cfRule type="expression" dxfId="6" priority="7">
      <x:formula>D57="INCOMPLETE"</x:formula>
    </x:cfRule>
    <x:cfRule type="expression" dxfId="7" priority="8">
      <x:formula>D57="PROVISIONAL"</x:formula>
    </x:cfRule>
    <x:cfRule type="expression" dxfId="8" priority="9">
      <x:formula>D57="COMPLETE"</x:formula>
    </x:cfRule>
  </x:conditionalFormatting>
  <x:conditionalFormatting sqref="D56:D56">
    <x:cfRule type="expression" dxfId="9" priority="10">
      <x:formula>D56&lt;0</x:formula>
    </x:cfRule>
    <x:cfRule type="expression" dxfId="10" priority="11">
      <x:formula>D56&gt;0</x:formula>
    </x:cfRule>
  </x:conditionalFormatting>
  <x:dataValidations count="10">
    <x:dataValidation type="list" sqref="C6:C20">
      <x:formula1>"Known,Estimated,Missing"</x:formula1>
    </x:dataValidation>
    <x:dataValidation type="list" sqref="E6:E20">
      <x:formula1>"No,Yes"</x:formula1>
    </x:dataValidation>
    <x:dataValidation type="list" sqref="D30">
      <x:formula1>"Productive labor hours,Labor dollars,Direct cost dollars,Revenue dollars"</x:formula1>
    </x:dataValidation>
    <x:dataValidation type="list" sqref="D32">
      <x:formula1>"Known,Estimated,Missing"</x:formula1>
    </x:dataValidation>
    <x:dataValidation type="list" sqref="D45">
      <x:formula1>"Known,Estimated,Missing"</x:formula1>
    </x:dataValidation>
    <x:dataValidation type="list" sqref="D52">
      <x:formula1>"Known,Estimated,Missing"</x:formula1>
    </x:dataValidation>
    <x:dataValidation type="list" sqref="D54">
      <x:formula1>"Known,Estimated,Missing"</x:formula1>
    </x:dataValidation>
    <x:dataValidation type="list" sqref="D34">
      <x:formula1>"Productive labor hours,Labor dollars,Direct cost dollars,Revenue dollars"</x:formula1>
    </x:dataValidation>
    <x:dataValidation type="list" sqref="D48">
      <x:formula1>"Productive labor hours,Labor dollars,Direct cost dollars,Revenue dollars"</x:formula1>
    </x:dataValidation>
    <x:dataValidation type="list" sqref="D58">
      <x:formula1>"Productive labor hours,Labor dollars,Direct cost dollars,Revenue dollars"</x:formula1>
    </x:dataValidation>
  </x:dataValidations>
  <x:pageMargins left="0.7" right="0.7" top="0.75" bottom="0.75" header="0.3" footer="0.3"/>
</x:worksheet>
</file>